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Meine Ablage\KiCad\Projekte\PlugAndCharge\PlugAndCharge_V1\"/>
    </mc:Choice>
  </mc:AlternateContent>
  <xr:revisionPtr revIDLastSave="0" documentId="13_ncr:1_{31C8F72D-612A-4FAC-83E7-1B3663597C17}" xr6:coauthVersionLast="47" xr6:coauthVersionMax="47" xr10:uidLastSave="{00000000-0000-0000-0000-000000000000}"/>
  <bookViews>
    <workbookView xWindow="0" yWindow="360" windowWidth="21795" windowHeight="12975" xr2:uid="{00000000-000D-0000-FFFF-FFFF00000000}"/>
  </bookViews>
  <sheets>
    <sheet name="PlugAndCharge_V1" sheetId="3" r:id="rId1"/>
  </sheets>
  <definedNames>
    <definedName name="ExterneDaten_2" localSheetId="0" hidden="1">PlugAndCharge_V1!$C$8:$J$30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3" l="1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10" i="3"/>
  <c r="A9" i="3"/>
  <c r="C31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A7263E0-6B93-4BCE-B8DD-FB16F9B9408F}" keepAlive="1" name="Abfrage - PlugAndCharge_V1" description="Verbindung mit der Abfrage 'PlugAndCharge_V1' in der Arbeitsmappe." type="5" refreshedVersion="8" background="1" saveData="1">
    <dbPr connection="Provider=Microsoft.Mashup.OleDb.1;Data Source=$Workbook$;Location=PlugAndCharge_V1;Extended Properties=&quot;&quot;" command="SELECT * FROM [PlugAndCharge_V1]"/>
  </connection>
</connections>
</file>

<file path=xl/sharedStrings.xml><?xml version="1.0" encoding="utf-8"?>
<sst xmlns="http://schemas.openxmlformats.org/spreadsheetml/2006/main" count="193" uniqueCount="139">
  <si>
    <t>Reference</t>
  </si>
  <si>
    <t>Qty</t>
  </si>
  <si>
    <t>Value</t>
  </si>
  <si>
    <t>Beschreibung</t>
  </si>
  <si>
    <t>SupplierPartNumber</t>
  </si>
  <si>
    <t>ManufacturerPartNumber</t>
  </si>
  <si>
    <t>Supplier</t>
  </si>
  <si>
    <t>Manufacturer</t>
  </si>
  <si>
    <t>Mouser</t>
  </si>
  <si>
    <t>YAGEO</t>
  </si>
  <si>
    <t>100nF</t>
  </si>
  <si>
    <t>80-C0603C104K5R</t>
  </si>
  <si>
    <t>Keramikschichten MLCC; 100nF; 50 VDC; 10%; 0603; X7R</t>
  </si>
  <si>
    <t>C0603C104K5RACTU</t>
  </si>
  <si>
    <t>KEMET</t>
  </si>
  <si>
    <t>22µF</t>
  </si>
  <si>
    <t>81-GRM188R60J226ME0J</t>
  </si>
  <si>
    <t>Keramikschichten MLCC; 22µF; 6.3 VDC; 20%; 0603; X5R</t>
  </si>
  <si>
    <t>GRM188R60J226MEA0J</t>
  </si>
  <si>
    <t>Murata</t>
  </si>
  <si>
    <t>1µF</t>
  </si>
  <si>
    <t>80-C0603C105K9P</t>
  </si>
  <si>
    <t>Keramikschichten MLCC; 1µF; 6.3V VDC; 10%; 0603; X5R</t>
  </si>
  <si>
    <t>C0603C105K9PACTU</t>
  </si>
  <si>
    <t>2.7nF</t>
  </si>
  <si>
    <t>80-C1808C272KGR</t>
  </si>
  <si>
    <t>Keramikschichten MLCC; 2.7nF;  2 kVDC; 20%; 1808; X7R</t>
  </si>
  <si>
    <t>C1808C272KGRACTU</t>
  </si>
  <si>
    <t>D1</t>
  </si>
  <si>
    <t>PJGBLC03C-AU</t>
  </si>
  <si>
    <t>241-PJGBLC03CAUR1000</t>
  </si>
  <si>
    <t>PJGBLC03C-AU_R1_000A1</t>
  </si>
  <si>
    <t>Panjit</t>
  </si>
  <si>
    <t>D2</t>
  </si>
  <si>
    <t>576-SMBJ16CA</t>
  </si>
  <si>
    <t>ESD-Schutzdioden / TVS-Dioden 600W 16V 5% Bi-Directional</t>
  </si>
  <si>
    <t>SMBJ16CA</t>
  </si>
  <si>
    <t>Littelfuse</t>
  </si>
  <si>
    <t>D3</t>
  </si>
  <si>
    <t>PESD5V0U2BT-QR</t>
  </si>
  <si>
    <t>771-PESD5V0U2BT-QR</t>
  </si>
  <si>
    <t>ESD-Schutzdioden / TVS-Dioden PESD5V0U2BT-Q/SOT23/TO-236AB</t>
  </si>
  <si>
    <t>Nexperia</t>
  </si>
  <si>
    <t>J1</t>
  </si>
  <si>
    <t>527452097</t>
  </si>
  <si>
    <t>538-52745-2097</t>
  </si>
  <si>
    <t>FFC &amp; FPC-Steckverbinder RA SMT ZIF TOP 20P GOLD</t>
  </si>
  <si>
    <t>52745-2097</t>
  </si>
  <si>
    <t>Molex</t>
  </si>
  <si>
    <t>571-726386-2</t>
  </si>
  <si>
    <t>726386-2</t>
  </si>
  <si>
    <t>TE Connectivity / AMP</t>
  </si>
  <si>
    <t>J5</t>
  </si>
  <si>
    <t>USB4960-00-C_REVA</t>
  </si>
  <si>
    <t>640-USB4960-00-C</t>
  </si>
  <si>
    <t>Type C USB 2.0 Connector</t>
  </si>
  <si>
    <t>USB4960-00-C</t>
  </si>
  <si>
    <t>GCT</t>
  </si>
  <si>
    <t>L2</t>
  </si>
  <si>
    <t>220µH</t>
  </si>
  <si>
    <t>652-SRN6045-221M</t>
  </si>
  <si>
    <t>Leistungsinduktivitäten – SMD 220uH 20% SMD 6045</t>
  </si>
  <si>
    <t>SRN6045-221M</t>
  </si>
  <si>
    <t>Bourns</t>
  </si>
  <si>
    <t>L3</t>
  </si>
  <si>
    <t>220nH</t>
  </si>
  <si>
    <t>652-SRN3012BTA-R22M</t>
  </si>
  <si>
    <t>SRN3012BTA-R22M</t>
  </si>
  <si>
    <t>603-RC0603FR-0710KL</t>
  </si>
  <si>
    <t>RC0603FR-0710KL</t>
  </si>
  <si>
    <t>0R</t>
  </si>
  <si>
    <t>603-RC0603FR-070RL</t>
  </si>
  <si>
    <t>RC0603FR-070RL</t>
  </si>
  <si>
    <t>R32</t>
  </si>
  <si>
    <t>220R</t>
  </si>
  <si>
    <t>71-CRCW1206-220-E3</t>
  </si>
  <si>
    <t>CRCW1206220RFKEA</t>
  </si>
  <si>
    <t>Vishay</t>
  </si>
  <si>
    <t>5.1kOhm</t>
  </si>
  <si>
    <t>603-RC0603FR-075K1L</t>
  </si>
  <si>
    <t>RC0603FR-075K1L</t>
  </si>
  <si>
    <t>T1</t>
  </si>
  <si>
    <t>Codico</t>
  </si>
  <si>
    <t>tbd</t>
  </si>
  <si>
    <t>Transformer</t>
  </si>
  <si>
    <t>316858</t>
  </si>
  <si>
    <t>ELYTONE</t>
  </si>
  <si>
    <t>GND</t>
  </si>
  <si>
    <t>534-5000</t>
  </si>
  <si>
    <t>Prüfstecker und Messbuchsen TEST POINT RED</t>
  </si>
  <si>
    <t>5000</t>
  </si>
  <si>
    <t>Keystone Electronics</t>
  </si>
  <si>
    <t>TP2</t>
  </si>
  <si>
    <t>+3V3</t>
  </si>
  <si>
    <t>534-5001</t>
  </si>
  <si>
    <t>5001</t>
  </si>
  <si>
    <t>534-5002</t>
  </si>
  <si>
    <t>5002</t>
  </si>
  <si>
    <t>U1</t>
  </si>
  <si>
    <t>ESP32-S3-WROOM-1-N16R8</t>
  </si>
  <si>
    <t>356-ESP32S3WRM1N16R8</t>
  </si>
  <si>
    <t>Espressif Systems</t>
  </si>
  <si>
    <t>U2</t>
  </si>
  <si>
    <t>RED-BEET_2.0</t>
  </si>
  <si>
    <t>317986</t>
  </si>
  <si>
    <t>8DEVICES</t>
  </si>
  <si>
    <t>C1, C4, C5, C7</t>
  </si>
  <si>
    <t>C2, C6, C9</t>
  </si>
  <si>
    <t>C8, C12</t>
  </si>
  <si>
    <t>C10, C11</t>
  </si>
  <si>
    <t>ESD-Schutzdioden / TVS-Dioden 3V, ESD Protection, SOD-323, BI</t>
  </si>
  <si>
    <t>J2, J3, J4</t>
  </si>
  <si>
    <t>CP_PWN, CP_TO_CAR, PE</t>
  </si>
  <si>
    <t>FASTON .250 Series ,  Strait PCB Tab Terminal,   Tin Plated | TE Connectivity 726386-2</t>
  </si>
  <si>
    <t>Leistungsinduktivitäten – SMD Ind, 3x3x1mm, 0.22uH+/-20%, 6.2A, shd</t>
  </si>
  <si>
    <t>R1, R2, R3, R4, R5, R22, R23, R24, R25</t>
  </si>
  <si>
    <t>Dickfilmwiderstände - SMD General Purpose Chip Resistor 0603,  10kOhms,  1%,  1/10W</t>
  </si>
  <si>
    <t>R6, R7, R8, R9, R10, R11, R12, R13, R14, R15, R16, R17, R18, R19, R20, R21, R26, R27, R28, R29, R30, R31</t>
  </si>
  <si>
    <t>Dickfilmwiderstände - SMD General Purpose Chip Resistor 0603,  0Ohms,  1%,  1/10W</t>
  </si>
  <si>
    <t>Dickfilmwiderstände - SMD General Purpose Chip Resistor 1206,  220R,  1%,  1/4W</t>
  </si>
  <si>
    <t>R33, R34</t>
  </si>
  <si>
    <t>Dickfilmwiderstände - SMD General Purpose Chip Resistor 0603,  5.6kOhms,  1%,  1/10W</t>
  </si>
  <si>
    <t>TP1, TP12</t>
  </si>
  <si>
    <t>TP3, TP4, TP5, TP6, TP7, TP8, TP9, TP10, TP11, TP13, TP14, TP15, TP16, TP17</t>
  </si>
  <si>
    <t>+3V3_RED, CP, CP_PWM, ESP_RxD, ESP_TxD, GND, GPIO_0, GPIO_EN, PE, RED_CLK, RED_CSn, RED_INT, RED_MISO, RED_MOSI</t>
  </si>
  <si>
    <t>RF Module,  ESP32-S3 SoC,  Wi-Fi 802.11b/g/n,  Bluetooth,  BLE,  32-bit,  3.3V,  onboard antenna,  SMD</t>
  </si>
  <si>
    <t>ISO 15118-3 HomePlug Green Phy PLC Modul basierend auf QCA7006AQ,  konfiguriert für Ladestationsseite (EVSE)</t>
  </si>
  <si>
    <t>10k</t>
  </si>
  <si>
    <t>STS321033B100AH</t>
  </si>
  <si>
    <t>Alternative</t>
  </si>
  <si>
    <t>ESDS452DBZRQ1</t>
  </si>
  <si>
    <t>YT-37271 (316858)</t>
  </si>
  <si>
    <t>Rev.: v0.1</t>
  </si>
  <si>
    <t>Date: 09/2026</t>
  </si>
  <si>
    <t>Plug &amp; Charge BoC</t>
  </si>
  <si>
    <t>5 pcs.</t>
  </si>
  <si>
    <t>GRM188R60J226ME15J</t>
  </si>
  <si>
    <t>o</t>
  </si>
  <si>
    <t>codico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</si>
</sst>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0" fillId="0" borderId="7" xfId="0" applyBorder="1"/>
    <xf numFmtId="0" fontId="0" fillId="0" borderId="8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Standard" xfId="0" builtinId="0"/>
  </cellStyles>
  <dxfs count="20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numFmt numFmtId="0" formatCode="General"/>
      <alignment vertical="center" textRotation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numFmt numFmtId="0" formatCode="General"/>
      <alignment vertical="center" textRotation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alignment vertical="center" textRotation="0" indent="0" justifyLastLine="0" shrinkToFit="0" readingOrder="0"/>
    </dxf>
    <dxf>
      <alignment horizontal="center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314739</xdr:colOff>
      <xdr:row>1</xdr:row>
      <xdr:rowOff>17124</xdr:rowOff>
    </xdr:from>
    <xdr:to>
      <xdr:col>4</xdr:col>
      <xdr:colOff>1405399</xdr:colOff>
      <xdr:row>6</xdr:row>
      <xdr:rowOff>173934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02CDCFF-63AD-A9C2-D66A-9AD151D31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76739" y="215907"/>
          <a:ext cx="2652898" cy="1109310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2" connectionId="1" xr16:uid="{F7CB7D80-D098-41D8-B49E-2B37D2714D7D}" autoFormatId="16" applyNumberFormats="0" applyBorderFormats="0" applyFontFormats="0" applyPatternFormats="0" applyAlignmentFormats="0" applyWidthHeightFormats="0">
  <queryTableRefresh nextId="13" unboundColumnsRight="1">
    <queryTableFields count="9">
      <queryTableField id="2" name="Qty" tableColumnId="2"/>
      <queryTableField id="1" name="Reference" tableColumnId="1"/>
      <queryTableField id="3" name="Value" tableColumnId="3"/>
      <queryTableField id="6" name="Beschreibung" tableColumnId="6"/>
      <queryTableField id="4" name="Supplier" tableColumnId="4"/>
      <queryTableField id="5" name="SupplierPartNumber" tableColumnId="5"/>
      <queryTableField id="7" name="ManufacturerPartNumber" tableColumnId="7"/>
      <queryTableField id="8" name="Manufacturer" tableColumnId="8"/>
      <queryTableField id="12" dataBound="0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C9F930D-9003-498F-89C9-5B28DFE04905}" name="PlugAndCharge_V1" displayName="PlugAndCharge_V1" ref="C8:K31" tableType="queryTable" totalsRowCount="1" headerRowDxfId="19" dataDxfId="18">
  <autoFilter ref="C8:K30" xr:uid="{0C9F930D-9003-498F-89C9-5B28DFE04905}"/>
  <tableColumns count="9">
    <tableColumn id="2" xr3:uid="{27612C0F-8430-450E-AEBB-12124DF93104}" uniqueName="2" name="Qty" totalsRowFunction="custom" queryTableFieldId="2" dataDxfId="17" totalsRowDxfId="8">
      <totalsRowFormula>SUM(PlugAndCharge_V1[Qty])</totalsRowFormula>
    </tableColumn>
    <tableColumn id="1" xr3:uid="{594251FD-E683-4BC1-AD07-BE9419FFCE88}" uniqueName="1" name="Reference" queryTableFieldId="1" dataDxfId="16" totalsRowDxfId="7"/>
    <tableColumn id="3" xr3:uid="{E0BC6EDA-A043-4163-ABA8-CBFEA90E6DC8}" uniqueName="3" name="Value" queryTableFieldId="3" dataDxfId="15" totalsRowDxfId="6"/>
    <tableColumn id="6" xr3:uid="{FD698681-A2BF-41BC-861F-667067E4849D}" uniqueName="6" name="Beschreibung" queryTableFieldId="6" dataDxfId="14" totalsRowDxfId="5"/>
    <tableColumn id="4" xr3:uid="{05CE0AC8-A8A3-42AD-9108-641E1C844C06}" uniqueName="4" name="Supplier" queryTableFieldId="4" dataDxfId="13" totalsRowDxfId="4"/>
    <tableColumn id="5" xr3:uid="{4846B7E6-2BE7-44B7-A3CB-09F1B0B05FCF}" uniqueName="5" name="SupplierPartNumber" queryTableFieldId="5" dataDxfId="12" totalsRowDxfId="3"/>
    <tableColumn id="7" xr3:uid="{B38A8F4B-D165-4B6E-B8C3-1962BD2FC5FF}" uniqueName="7" name="ManufacturerPartNumber" queryTableFieldId="7" dataDxfId="11" totalsRowDxfId="2"/>
    <tableColumn id="8" xr3:uid="{07E45787-5067-493E-A143-E78D5E6C7BE4}" uniqueName="8" name="Manufacturer" queryTableFieldId="8" dataDxfId="10" totalsRowDxfId="1"/>
    <tableColumn id="9" xr3:uid="{F04E75D6-7C62-40DD-B1E2-6413091B1289}" uniqueName="9" name="Alternative" queryTableFieldId="12" dataDxfId="9" totalsRow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0F291-C289-401F-8D4C-5831A4F9FCCD}">
  <dimension ref="A2:K31"/>
  <sheetViews>
    <sheetView tabSelected="1" zoomScaleNormal="100" workbookViewId="0">
      <selection activeCell="B29" sqref="B29"/>
    </sheetView>
  </sheetViews>
  <sheetFormatPr baseColWidth="10" defaultRowHeight="14.25" x14ac:dyDescent="0.45"/>
  <cols>
    <col min="2" max="2" width="5.796875" style="3" bestFit="1" customWidth="1"/>
    <col min="3" max="3" width="9.59765625" style="2" customWidth="1"/>
    <col min="4" max="4" width="13.86328125" customWidth="1"/>
    <col min="5" max="5" width="25" style="1" customWidth="1"/>
    <col min="6" max="6" width="58.1328125" style="3" customWidth="1"/>
    <col min="7" max="7" width="16.59765625" customWidth="1"/>
    <col min="8" max="8" width="30.73046875" customWidth="1"/>
    <col min="9" max="9" width="28.1328125" customWidth="1"/>
    <col min="10" max="10" width="20.59765625" bestFit="1" customWidth="1"/>
    <col min="11" max="11" width="19.86328125" customWidth="1"/>
  </cols>
  <sheetData>
    <row r="2" spans="1:11" x14ac:dyDescent="0.45">
      <c r="C2" s="8"/>
      <c r="D2" s="9"/>
      <c r="E2" s="10"/>
      <c r="F2" t="s">
        <v>134</v>
      </c>
    </row>
    <row r="3" spans="1:11" x14ac:dyDescent="0.45">
      <c r="C3" s="11"/>
      <c r="E3" s="12"/>
      <c r="F3" t="s">
        <v>132</v>
      </c>
    </row>
    <row r="4" spans="1:11" x14ac:dyDescent="0.45">
      <c r="C4" s="11"/>
      <c r="E4" s="12"/>
      <c r="F4" t="s">
        <v>133</v>
      </c>
    </row>
    <row r="5" spans="1:11" x14ac:dyDescent="0.45">
      <c r="C5" s="11"/>
      <c r="E5" s="12"/>
    </row>
    <row r="6" spans="1:11" x14ac:dyDescent="0.45">
      <c r="C6" s="11"/>
      <c r="E6" s="12"/>
    </row>
    <row r="7" spans="1:11" x14ac:dyDescent="0.45">
      <c r="C7" s="13"/>
      <c r="D7" s="14"/>
      <c r="E7" s="15"/>
    </row>
    <row r="8" spans="1:11" s="3" customFormat="1" x14ac:dyDescent="0.45">
      <c r="A8" s="3" t="s">
        <v>135</v>
      </c>
      <c r="C8" s="3" t="s">
        <v>1</v>
      </c>
      <c r="D8" s="2" t="s">
        <v>0</v>
      </c>
      <c r="E8" s="2" t="s">
        <v>2</v>
      </c>
      <c r="F8" s="3" t="s">
        <v>3</v>
      </c>
      <c r="G8" s="3" t="s">
        <v>6</v>
      </c>
      <c r="H8" s="3" t="s">
        <v>4</v>
      </c>
      <c r="I8" s="3" t="s">
        <v>5</v>
      </c>
      <c r="J8" s="3" t="s">
        <v>7</v>
      </c>
      <c r="K8" s="3" t="s">
        <v>129</v>
      </c>
    </row>
    <row r="9" spans="1:11" s="4" customFormat="1" x14ac:dyDescent="0.45">
      <c r="A9" s="4">
        <f>PlugAndCharge_V1[[#This Row],[Qty]]*5</f>
        <v>20</v>
      </c>
      <c r="B9" s="6" t="s">
        <v>137</v>
      </c>
      <c r="C9" s="16">
        <v>4</v>
      </c>
      <c r="D9" s="17" t="s">
        <v>106</v>
      </c>
      <c r="E9" s="17" t="s">
        <v>10</v>
      </c>
      <c r="F9" s="17" t="s">
        <v>12</v>
      </c>
      <c r="G9" s="18" t="s">
        <v>8</v>
      </c>
      <c r="H9" s="19" t="s">
        <v>11</v>
      </c>
      <c r="I9" s="19" t="s">
        <v>13</v>
      </c>
      <c r="J9" s="20" t="s">
        <v>14</v>
      </c>
    </row>
    <row r="10" spans="1:11" s="4" customFormat="1" x14ac:dyDescent="0.45">
      <c r="A10" s="4">
        <f>PlugAndCharge_V1[[#This Row],[Qty]]*5</f>
        <v>15</v>
      </c>
      <c r="B10" s="6" t="s">
        <v>137</v>
      </c>
      <c r="C10" s="21">
        <v>3</v>
      </c>
      <c r="D10" s="5" t="s">
        <v>107</v>
      </c>
      <c r="E10" s="5" t="s">
        <v>15</v>
      </c>
      <c r="F10" s="5" t="s">
        <v>17</v>
      </c>
      <c r="G10" s="6" t="s">
        <v>8</v>
      </c>
      <c r="H10" s="4" t="s">
        <v>16</v>
      </c>
      <c r="I10" s="4" t="s">
        <v>18</v>
      </c>
      <c r="J10" s="22" t="s">
        <v>19</v>
      </c>
      <c r="K10" s="4" t="s">
        <v>136</v>
      </c>
    </row>
    <row r="11" spans="1:11" s="4" customFormat="1" x14ac:dyDescent="0.45">
      <c r="A11" s="4">
        <f>PlugAndCharge_V1[[#This Row],[Qty]]*5</f>
        <v>10</v>
      </c>
      <c r="B11" s="6" t="s">
        <v>137</v>
      </c>
      <c r="C11" s="21">
        <v>2</v>
      </c>
      <c r="D11" s="5" t="s">
        <v>108</v>
      </c>
      <c r="E11" s="5" t="s">
        <v>20</v>
      </c>
      <c r="F11" s="5" t="s">
        <v>22</v>
      </c>
      <c r="G11" s="6" t="s">
        <v>8</v>
      </c>
      <c r="H11" s="4" t="s">
        <v>21</v>
      </c>
      <c r="I11" s="4" t="s">
        <v>23</v>
      </c>
      <c r="J11" s="22" t="s">
        <v>14</v>
      </c>
    </row>
    <row r="12" spans="1:11" s="4" customFormat="1" x14ac:dyDescent="0.45">
      <c r="A12" s="4">
        <f>PlugAndCharge_V1[[#This Row],[Qty]]*5</f>
        <v>10</v>
      </c>
      <c r="B12" s="6" t="s">
        <v>137</v>
      </c>
      <c r="C12" s="21">
        <v>2</v>
      </c>
      <c r="D12" s="5" t="s">
        <v>109</v>
      </c>
      <c r="E12" s="5" t="s">
        <v>24</v>
      </c>
      <c r="F12" s="5" t="s">
        <v>26</v>
      </c>
      <c r="G12" s="6" t="s">
        <v>8</v>
      </c>
      <c r="H12" s="4" t="s">
        <v>25</v>
      </c>
      <c r="I12" s="4" t="s">
        <v>27</v>
      </c>
      <c r="J12" s="22" t="s">
        <v>14</v>
      </c>
    </row>
    <row r="13" spans="1:11" s="4" customFormat="1" x14ac:dyDescent="0.45">
      <c r="A13" s="4">
        <f>PlugAndCharge_V1[[#This Row],[Qty]]*5</f>
        <v>5</v>
      </c>
      <c r="B13" s="6" t="s">
        <v>137</v>
      </c>
      <c r="C13" s="21">
        <v>1</v>
      </c>
      <c r="D13" s="5" t="s">
        <v>28</v>
      </c>
      <c r="E13" s="5" t="s">
        <v>29</v>
      </c>
      <c r="F13" s="5" t="s">
        <v>110</v>
      </c>
      <c r="G13" s="6" t="s">
        <v>8</v>
      </c>
      <c r="H13" s="4" t="s">
        <v>30</v>
      </c>
      <c r="I13" s="4" t="s">
        <v>31</v>
      </c>
      <c r="J13" s="4" t="s">
        <v>32</v>
      </c>
      <c r="K13" s="28" t="s">
        <v>128</v>
      </c>
    </row>
    <row r="14" spans="1:11" s="4" customFormat="1" x14ac:dyDescent="0.45">
      <c r="A14" s="4">
        <f>PlugAndCharge_V1[[#This Row],[Qty]]*5</f>
        <v>5</v>
      </c>
      <c r="B14" s="6" t="s">
        <v>137</v>
      </c>
      <c r="C14" s="21">
        <v>1</v>
      </c>
      <c r="D14" s="5" t="s">
        <v>33</v>
      </c>
      <c r="E14" s="5" t="s">
        <v>31</v>
      </c>
      <c r="F14" s="5" t="s">
        <v>35</v>
      </c>
      <c r="G14" s="6" t="s">
        <v>8</v>
      </c>
      <c r="H14" s="4" t="s">
        <v>34</v>
      </c>
      <c r="I14" s="4" t="s">
        <v>36</v>
      </c>
      <c r="J14" s="4" t="s">
        <v>37</v>
      </c>
      <c r="K14" s="28"/>
    </row>
    <row r="15" spans="1:11" s="4" customFormat="1" x14ac:dyDescent="0.45">
      <c r="A15" s="4">
        <f>PlugAndCharge_V1[[#This Row],[Qty]]*5</f>
        <v>5</v>
      </c>
      <c r="B15" s="6" t="s">
        <v>137</v>
      </c>
      <c r="C15" s="21">
        <v>1</v>
      </c>
      <c r="D15" s="5" t="s">
        <v>38</v>
      </c>
      <c r="E15" s="5" t="s">
        <v>39</v>
      </c>
      <c r="F15" s="5" t="s">
        <v>41</v>
      </c>
      <c r="G15" s="6" t="s">
        <v>8</v>
      </c>
      <c r="H15" s="4" t="s">
        <v>40</v>
      </c>
      <c r="I15" s="4" t="s">
        <v>39</v>
      </c>
      <c r="J15" s="4" t="s">
        <v>42</v>
      </c>
      <c r="K15" s="28" t="s">
        <v>130</v>
      </c>
    </row>
    <row r="16" spans="1:11" s="4" customFormat="1" x14ac:dyDescent="0.45">
      <c r="A16" s="4">
        <f>PlugAndCharge_V1[[#This Row],[Qty]]*5</f>
        <v>5</v>
      </c>
      <c r="B16" s="6" t="s">
        <v>137</v>
      </c>
      <c r="C16" s="21">
        <v>1</v>
      </c>
      <c r="D16" s="5" t="s">
        <v>43</v>
      </c>
      <c r="E16" s="5" t="s">
        <v>44</v>
      </c>
      <c r="F16" s="5" t="s">
        <v>46</v>
      </c>
      <c r="G16" s="6" t="s">
        <v>8</v>
      </c>
      <c r="H16" s="4" t="s">
        <v>45</v>
      </c>
      <c r="I16" s="4" t="s">
        <v>47</v>
      </c>
      <c r="J16" s="22" t="s">
        <v>48</v>
      </c>
    </row>
    <row r="17" spans="1:11" s="4" customFormat="1" ht="28.5" x14ac:dyDescent="0.45">
      <c r="A17" s="4">
        <f>PlugAndCharge_V1[[#This Row],[Qty]]*5</f>
        <v>15</v>
      </c>
      <c r="B17" s="6" t="s">
        <v>137</v>
      </c>
      <c r="C17" s="21">
        <v>3</v>
      </c>
      <c r="D17" s="5" t="s">
        <v>111</v>
      </c>
      <c r="E17" s="5" t="s">
        <v>112</v>
      </c>
      <c r="F17" s="5" t="s">
        <v>113</v>
      </c>
      <c r="G17" s="6" t="s">
        <v>8</v>
      </c>
      <c r="H17" s="4" t="s">
        <v>49</v>
      </c>
      <c r="I17" s="4" t="s">
        <v>50</v>
      </c>
      <c r="J17" s="22" t="s">
        <v>51</v>
      </c>
    </row>
    <row r="18" spans="1:11" s="4" customFormat="1" x14ac:dyDescent="0.45">
      <c r="A18" s="4">
        <f>PlugAndCharge_V1[[#This Row],[Qty]]*5</f>
        <v>5</v>
      </c>
      <c r="B18" s="6" t="s">
        <v>137</v>
      </c>
      <c r="C18" s="21">
        <v>1</v>
      </c>
      <c r="D18" s="5" t="s">
        <v>52</v>
      </c>
      <c r="E18" s="5" t="s">
        <v>53</v>
      </c>
      <c r="F18" s="5" t="s">
        <v>55</v>
      </c>
      <c r="G18" s="6" t="s">
        <v>8</v>
      </c>
      <c r="H18" s="4" t="s">
        <v>54</v>
      </c>
      <c r="I18" s="4" t="s">
        <v>56</v>
      </c>
      <c r="J18" s="22" t="s">
        <v>57</v>
      </c>
    </row>
    <row r="19" spans="1:11" s="4" customFormat="1" x14ac:dyDescent="0.45">
      <c r="A19" s="4">
        <f>PlugAndCharge_V1[[#This Row],[Qty]]*5</f>
        <v>5</v>
      </c>
      <c r="B19" s="6" t="s">
        <v>137</v>
      </c>
      <c r="C19" s="21">
        <v>1</v>
      </c>
      <c r="D19" s="5" t="s">
        <v>58</v>
      </c>
      <c r="E19" s="5" t="s">
        <v>59</v>
      </c>
      <c r="F19" s="5" t="s">
        <v>61</v>
      </c>
      <c r="G19" s="6" t="s">
        <v>8</v>
      </c>
      <c r="H19" s="4" t="s">
        <v>60</v>
      </c>
      <c r="I19" s="4" t="s">
        <v>62</v>
      </c>
      <c r="J19" s="22" t="s">
        <v>63</v>
      </c>
    </row>
    <row r="20" spans="1:11" s="4" customFormat="1" x14ac:dyDescent="0.45">
      <c r="A20" s="4">
        <f>PlugAndCharge_V1[[#This Row],[Qty]]*5</f>
        <v>5</v>
      </c>
      <c r="B20" s="6" t="s">
        <v>137</v>
      </c>
      <c r="C20" s="21">
        <v>1</v>
      </c>
      <c r="D20" s="5" t="s">
        <v>64</v>
      </c>
      <c r="E20" s="5" t="s">
        <v>65</v>
      </c>
      <c r="F20" s="5" t="s">
        <v>114</v>
      </c>
      <c r="G20" s="6" t="s">
        <v>8</v>
      </c>
      <c r="H20" s="4" t="s">
        <v>66</v>
      </c>
      <c r="I20" s="4" t="s">
        <v>67</v>
      </c>
      <c r="J20" s="22" t="s">
        <v>63</v>
      </c>
    </row>
    <row r="21" spans="1:11" s="4" customFormat="1" ht="42.75" x14ac:dyDescent="0.45">
      <c r="A21" s="4">
        <f>PlugAndCharge_V1[[#This Row],[Qty]]*5</f>
        <v>45</v>
      </c>
      <c r="B21" s="6" t="s">
        <v>137</v>
      </c>
      <c r="C21" s="21">
        <v>9</v>
      </c>
      <c r="D21" s="5" t="s">
        <v>115</v>
      </c>
      <c r="E21" s="5" t="s">
        <v>127</v>
      </c>
      <c r="F21" s="5" t="s">
        <v>116</v>
      </c>
      <c r="G21" s="6" t="s">
        <v>8</v>
      </c>
      <c r="H21" s="4" t="s">
        <v>68</v>
      </c>
      <c r="I21" s="4" t="s">
        <v>69</v>
      </c>
      <c r="J21" s="22" t="s">
        <v>9</v>
      </c>
    </row>
    <row r="22" spans="1:11" s="4" customFormat="1" ht="99.75" x14ac:dyDescent="0.45">
      <c r="A22" s="4">
        <f>PlugAndCharge_V1[[#This Row],[Qty]]*5</f>
        <v>110</v>
      </c>
      <c r="B22" s="6" t="s">
        <v>137</v>
      </c>
      <c r="C22" s="21">
        <v>22</v>
      </c>
      <c r="D22" s="5" t="s">
        <v>117</v>
      </c>
      <c r="E22" s="5" t="s">
        <v>70</v>
      </c>
      <c r="F22" s="5" t="s">
        <v>118</v>
      </c>
      <c r="G22" s="6" t="s">
        <v>8</v>
      </c>
      <c r="H22" s="4" t="s">
        <v>71</v>
      </c>
      <c r="I22" s="4" t="s">
        <v>72</v>
      </c>
      <c r="J22" s="22" t="s">
        <v>9</v>
      </c>
    </row>
    <row r="23" spans="1:11" s="4" customFormat="1" ht="28.5" x14ac:dyDescent="0.45">
      <c r="A23" s="4">
        <f>PlugAndCharge_V1[[#This Row],[Qty]]*5</f>
        <v>5</v>
      </c>
      <c r="B23" s="6" t="s">
        <v>137</v>
      </c>
      <c r="C23" s="21">
        <v>1</v>
      </c>
      <c r="D23" s="5" t="s">
        <v>73</v>
      </c>
      <c r="E23" s="5" t="s">
        <v>74</v>
      </c>
      <c r="F23" s="5" t="s">
        <v>119</v>
      </c>
      <c r="G23" s="6" t="s">
        <v>8</v>
      </c>
      <c r="H23" s="4" t="s">
        <v>75</v>
      </c>
      <c r="I23" s="4" t="s">
        <v>76</v>
      </c>
      <c r="J23" s="22" t="s">
        <v>77</v>
      </c>
    </row>
    <row r="24" spans="1:11" s="4" customFormat="1" ht="28.5" x14ac:dyDescent="0.45">
      <c r="A24" s="4">
        <f>PlugAndCharge_V1[[#This Row],[Qty]]*5</f>
        <v>10</v>
      </c>
      <c r="B24" s="6" t="s">
        <v>137</v>
      </c>
      <c r="C24" s="21">
        <v>2</v>
      </c>
      <c r="D24" s="5" t="s">
        <v>120</v>
      </c>
      <c r="E24" s="5" t="s">
        <v>78</v>
      </c>
      <c r="F24" s="5" t="s">
        <v>121</v>
      </c>
      <c r="G24" s="6" t="s">
        <v>8</v>
      </c>
      <c r="H24" s="4" t="s">
        <v>79</v>
      </c>
      <c r="I24" s="4" t="s">
        <v>80</v>
      </c>
      <c r="J24" s="22" t="s">
        <v>9</v>
      </c>
    </row>
    <row r="25" spans="1:11" s="4" customFormat="1" x14ac:dyDescent="0.45">
      <c r="A25" s="4">
        <f>PlugAndCharge_V1[[#This Row],[Qty]]*5</f>
        <v>5</v>
      </c>
      <c r="B25" s="6" t="s">
        <v>138</v>
      </c>
      <c r="C25" s="21">
        <v>1</v>
      </c>
      <c r="D25" s="5" t="s">
        <v>81</v>
      </c>
      <c r="E25" s="4" t="s">
        <v>85</v>
      </c>
      <c r="F25" s="5" t="s">
        <v>84</v>
      </c>
      <c r="G25" s="6" t="s">
        <v>82</v>
      </c>
      <c r="H25" s="4" t="s">
        <v>83</v>
      </c>
      <c r="I25" s="4" t="s">
        <v>85</v>
      </c>
      <c r="J25" s="22" t="s">
        <v>86</v>
      </c>
      <c r="K25" t="s">
        <v>131</v>
      </c>
    </row>
    <row r="26" spans="1:11" s="4" customFormat="1" x14ac:dyDescent="0.45">
      <c r="A26" s="4">
        <f>PlugAndCharge_V1[[#This Row],[Qty]]*5</f>
        <v>10</v>
      </c>
      <c r="B26" s="6" t="s">
        <v>137</v>
      </c>
      <c r="C26" s="21">
        <v>2</v>
      </c>
      <c r="D26" s="5" t="s">
        <v>122</v>
      </c>
      <c r="E26" s="5" t="s">
        <v>87</v>
      </c>
      <c r="F26" s="5" t="s">
        <v>89</v>
      </c>
      <c r="G26" s="6" t="s">
        <v>8</v>
      </c>
      <c r="H26" s="4" t="s">
        <v>88</v>
      </c>
      <c r="I26" s="4" t="s">
        <v>90</v>
      </c>
      <c r="J26" s="22" t="s">
        <v>91</v>
      </c>
    </row>
    <row r="27" spans="1:11" s="4" customFormat="1" x14ac:dyDescent="0.45">
      <c r="A27" s="4">
        <f>PlugAndCharge_V1[[#This Row],[Qty]]*5</f>
        <v>5</v>
      </c>
      <c r="B27" s="6" t="s">
        <v>137</v>
      </c>
      <c r="C27" s="21">
        <v>1</v>
      </c>
      <c r="D27" s="5" t="s">
        <v>92</v>
      </c>
      <c r="E27" s="5" t="s">
        <v>93</v>
      </c>
      <c r="F27" s="5" t="s">
        <v>89</v>
      </c>
      <c r="G27" s="6" t="s">
        <v>8</v>
      </c>
      <c r="H27" s="4" t="s">
        <v>94</v>
      </c>
      <c r="I27" s="4" t="s">
        <v>95</v>
      </c>
      <c r="J27" s="22" t="s">
        <v>91</v>
      </c>
    </row>
    <row r="28" spans="1:11" ht="85.5" x14ac:dyDescent="0.45">
      <c r="A28" s="4">
        <f>PlugAndCharge_V1[[#This Row],[Qty]]*5</f>
        <v>70</v>
      </c>
      <c r="B28" s="3" t="s">
        <v>137</v>
      </c>
      <c r="C28" s="21">
        <v>14</v>
      </c>
      <c r="D28" s="5" t="s">
        <v>123</v>
      </c>
      <c r="E28" s="5" t="s">
        <v>124</v>
      </c>
      <c r="F28" s="5" t="s">
        <v>89</v>
      </c>
      <c r="G28" s="6" t="s">
        <v>8</v>
      </c>
      <c r="H28" s="4" t="s">
        <v>96</v>
      </c>
      <c r="I28" s="4" t="s">
        <v>97</v>
      </c>
      <c r="J28" s="22" t="s">
        <v>91</v>
      </c>
      <c r="K28" s="4"/>
    </row>
    <row r="29" spans="1:11" ht="28.5" x14ac:dyDescent="0.45">
      <c r="A29" s="4">
        <f>PlugAndCharge_V1[[#This Row],[Qty]]*5</f>
        <v>5</v>
      </c>
      <c r="B29" s="3" t="s">
        <v>137</v>
      </c>
      <c r="C29" s="21">
        <v>1</v>
      </c>
      <c r="D29" s="5" t="s">
        <v>98</v>
      </c>
      <c r="E29" s="5" t="s">
        <v>99</v>
      </c>
      <c r="F29" s="5" t="s">
        <v>125</v>
      </c>
      <c r="G29" s="6" t="s">
        <v>8</v>
      </c>
      <c r="H29" s="4" t="s">
        <v>100</v>
      </c>
      <c r="I29" s="4" t="s">
        <v>99</v>
      </c>
      <c r="J29" s="22" t="s">
        <v>101</v>
      </c>
      <c r="K29" s="4"/>
    </row>
    <row r="30" spans="1:11" ht="28.5" x14ac:dyDescent="0.45">
      <c r="A30" s="4">
        <f>PlugAndCharge_V1[[#This Row],[Qty]]*5</f>
        <v>5</v>
      </c>
      <c r="B30" s="3" t="s">
        <v>138</v>
      </c>
      <c r="C30" s="23">
        <v>1</v>
      </c>
      <c r="D30" s="24" t="s">
        <v>102</v>
      </c>
      <c r="E30" s="24" t="s">
        <v>103</v>
      </c>
      <c r="F30" s="24" t="s">
        <v>126</v>
      </c>
      <c r="G30" s="25" t="s">
        <v>82</v>
      </c>
      <c r="H30" s="26" t="s">
        <v>83</v>
      </c>
      <c r="I30" s="26" t="s">
        <v>104</v>
      </c>
      <c r="J30" s="27" t="s">
        <v>105</v>
      </c>
      <c r="K30" s="4"/>
    </row>
    <row r="31" spans="1:11" x14ac:dyDescent="0.45">
      <c r="C31" s="7">
        <f>SUM(PlugAndCharge_V1[Qty])</f>
        <v>75</v>
      </c>
      <c r="D31" s="5"/>
      <c r="E31" s="5"/>
      <c r="F31" s="5"/>
      <c r="G31" s="6"/>
      <c r="H31" s="4"/>
      <c r="I31" s="4"/>
      <c r="J31" s="4"/>
      <c r="K31" s="4"/>
    </row>
  </sheetData>
  <pageMargins left="0.7" right="0.7" top="0.78740157499999996" bottom="0.78740157499999996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2E2C66-BBEE-485D-ACD9-6AA7C310CE9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PlugAndCharge_V1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Braunstingl</dc:creator>
  <cp:lastModifiedBy>Wolfgang Braunstingl</cp:lastModifiedBy>
  <dcterms:created xsi:type="dcterms:W3CDTF">2015-06-05T18:19:34Z</dcterms:created>
  <dcterms:modified xsi:type="dcterms:W3CDTF">2026-10-11T09:53:19Z</dcterms:modified>
</cp:coreProperties>
</file>